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BRONZE FINAL 2019\Publi_céra_BF_2024\Annexes_corrections_2024\4. Annexes_2024\"/>
    </mc:Choice>
  </mc:AlternateContent>
  <bookViews>
    <workbookView xWindow="0" yWindow="0" windowWidth="23040" windowHeight="9192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1" l="1"/>
  <c r="M40" i="1"/>
  <c r="M35" i="1"/>
  <c r="M31" i="1"/>
  <c r="M30" i="1"/>
  <c r="M26" i="1"/>
  <c r="M25" i="1"/>
  <c r="M17" i="1"/>
  <c r="M16" i="1"/>
  <c r="M15" i="1"/>
  <c r="M13" i="1"/>
  <c r="M11" i="1"/>
  <c r="M10" i="1"/>
  <c r="M3" i="1"/>
  <c r="M41" i="1" l="1"/>
  <c r="M14" i="1"/>
</calcChain>
</file>

<file path=xl/sharedStrings.xml><?xml version="1.0" encoding="utf-8"?>
<sst xmlns="http://schemas.openxmlformats.org/spreadsheetml/2006/main" count="120" uniqueCount="33">
  <si>
    <t>Motif</t>
  </si>
  <si>
    <t>2a</t>
  </si>
  <si>
    <t>Total 2a</t>
  </si>
  <si>
    <t>2b</t>
  </si>
  <si>
    <t>Total 2b</t>
  </si>
  <si>
    <t>Cannelures</t>
  </si>
  <si>
    <t>Cannelures fines</t>
  </si>
  <si>
    <t>Cannelures très fines</t>
  </si>
  <si>
    <t>Cannelures légères</t>
  </si>
  <si>
    <t>Impressions</t>
  </si>
  <si>
    <t>Pincé</t>
  </si>
  <si>
    <t>Cannelures larges</t>
  </si>
  <si>
    <t>Peigne mousse</t>
  </si>
  <si>
    <t>Peigne métallique</t>
  </si>
  <si>
    <t>Incisions</t>
  </si>
  <si>
    <t>Traits obliques</t>
  </si>
  <si>
    <t>Total</t>
  </si>
  <si>
    <t>Points</t>
  </si>
  <si>
    <t>Arceaux</t>
  </si>
  <si>
    <t>Continu</t>
  </si>
  <si>
    <t>Continu horizontal</t>
  </si>
  <si>
    <t>Panneaux</t>
  </si>
  <si>
    <t>Traits verticaux</t>
  </si>
  <si>
    <t>Zigzags</t>
  </si>
  <si>
    <t>Phases</t>
  </si>
  <si>
    <t>Variante</t>
  </si>
  <si>
    <t>Technique</t>
  </si>
  <si>
    <t>Total motif</t>
  </si>
  <si>
    <t>Cercles</t>
  </si>
  <si>
    <t>Mamelons</t>
  </si>
  <si>
    <t>Peigne souple I ou II</t>
  </si>
  <si>
    <t>Total %</t>
  </si>
  <si>
    <t>Total motif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</si>
</sst>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Fill="1"/>
    <xf numFmtId="0" fontId="2" fillId="0" borderId="0" xfId="0" applyFont="1" applyFill="1"/>
    <xf numFmtId="0" fontId="4" fillId="0" borderId="13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Border="1"/>
    <xf numFmtId="0" fontId="4" fillId="0" borderId="20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vertical="center" wrapText="1"/>
    </xf>
    <xf numFmtId="0" fontId="3" fillId="0" borderId="29" xfId="0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vertical="center" wrapText="1"/>
    </xf>
    <xf numFmtId="0" fontId="3" fillId="0" borderId="25" xfId="0" applyFont="1" applyFill="1" applyBorder="1" applyAlignme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9" fontId="0" fillId="0" borderId="0" xfId="0" applyNumberFormat="1" applyFill="1"/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/>
    </xf>
    <xf numFmtId="0" fontId="0" fillId="0" borderId="0" xfId="0" applyFill="1" applyAlignment="1">
      <alignment horizont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/>
    </xf>
    <xf numFmtId="0" fontId="2" fillId="0" borderId="50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38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52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30" xfId="0" applyNumberFormat="1" applyFont="1" applyFill="1" applyBorder="1" applyAlignment="1">
      <alignment horizontal="center" vertical="center"/>
    </xf>
    <xf numFmtId="0" fontId="3" fillId="0" borderId="28" xfId="0" applyNumberFormat="1" applyFont="1" applyFill="1" applyBorder="1" applyAlignment="1">
      <alignment horizontal="center" vertical="center"/>
    </xf>
    <xf numFmtId="0" fontId="3" fillId="0" borderId="37" xfId="0" applyNumberFormat="1" applyFont="1" applyFill="1" applyBorder="1" applyAlignment="1">
      <alignment horizontal="center" vertical="center"/>
    </xf>
    <xf numFmtId="0" fontId="4" fillId="0" borderId="47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35" xfId="0" applyNumberFormat="1" applyFont="1" applyFill="1" applyBorder="1" applyAlignment="1">
      <alignment horizontal="center" vertical="center"/>
    </xf>
    <xf numFmtId="0" fontId="4" fillId="0" borderId="48" xfId="0" applyNumberFormat="1" applyFont="1" applyFill="1" applyBorder="1" applyAlignment="1">
      <alignment horizontal="center" vertical="center"/>
    </xf>
    <xf numFmtId="0" fontId="3" fillId="0" borderId="26" xfId="0" applyNumberFormat="1" applyFont="1" applyFill="1" applyBorder="1" applyAlignment="1">
      <alignment horizontal="center" vertical="center"/>
    </xf>
    <xf numFmtId="0" fontId="3" fillId="0" borderId="24" xfId="0" applyNumberFormat="1" applyFont="1" applyFill="1" applyBorder="1" applyAlignment="1">
      <alignment horizontal="center" vertical="center"/>
    </xf>
    <xf numFmtId="0" fontId="3" fillId="0" borderId="33" xfId="0" applyNumberFormat="1" applyFont="1" applyFill="1" applyBorder="1" applyAlignment="1">
      <alignment horizontal="center" vertical="center"/>
    </xf>
    <xf numFmtId="0" fontId="4" fillId="0" borderId="49" xfId="0" applyNumberFormat="1" applyFont="1" applyFill="1" applyBorder="1" applyAlignment="1">
      <alignment horizontal="center" vertical="center"/>
    </xf>
    <xf numFmtId="0" fontId="4" fillId="0" borderId="17" xfId="0" applyNumberFormat="1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/>
    </xf>
    <xf numFmtId="0" fontId="4" fillId="0" borderId="44" xfId="0" applyNumberFormat="1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5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58" xfId="0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/>
    </xf>
    <xf numFmtId="1" fontId="3" fillId="0" borderId="24" xfId="1" applyNumberFormat="1" applyFont="1" applyFill="1" applyBorder="1" applyAlignment="1">
      <alignment horizontal="center" vertical="center"/>
    </xf>
    <xf numFmtId="165" fontId="3" fillId="0" borderId="30" xfId="1" applyNumberFormat="1" applyFont="1" applyFill="1" applyBorder="1" applyAlignment="1">
      <alignment horizontal="center" vertical="center"/>
    </xf>
    <xf numFmtId="165" fontId="3" fillId="0" borderId="28" xfId="1" applyNumberFormat="1" applyFont="1" applyFill="1" applyBorder="1" applyAlignment="1">
      <alignment horizontal="center" vertical="center"/>
    </xf>
    <xf numFmtId="165" fontId="3" fillId="0" borderId="37" xfId="1" applyNumberFormat="1" applyFont="1" applyFill="1" applyBorder="1" applyAlignment="1">
      <alignment horizontal="center" vertical="center"/>
    </xf>
    <xf numFmtId="165" fontId="4" fillId="0" borderId="43" xfId="1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3" fillId="0" borderId="35" xfId="1" applyNumberFormat="1" applyFont="1" applyFill="1" applyBorder="1" applyAlignment="1">
      <alignment horizontal="center" vertical="center"/>
    </xf>
    <xf numFmtId="165" fontId="4" fillId="0" borderId="41" xfId="1" applyNumberFormat="1" applyFont="1" applyFill="1" applyBorder="1" applyAlignment="1">
      <alignment horizontal="center" vertical="center"/>
    </xf>
    <xf numFmtId="165" fontId="3" fillId="0" borderId="26" xfId="1" applyNumberFormat="1" applyFont="1" applyFill="1" applyBorder="1" applyAlignment="1">
      <alignment horizontal="center" vertical="center"/>
    </xf>
    <xf numFmtId="165" fontId="3" fillId="0" borderId="24" xfId="1" applyNumberFormat="1" applyFont="1" applyFill="1" applyBorder="1" applyAlignment="1">
      <alignment horizontal="center" vertical="center"/>
    </xf>
    <xf numFmtId="165" fontId="3" fillId="0" borderId="33" xfId="1" applyNumberFormat="1" applyFont="1" applyFill="1" applyBorder="1" applyAlignment="1">
      <alignment horizontal="center" vertical="center"/>
    </xf>
    <xf numFmtId="165" fontId="4" fillId="0" borderId="45" xfId="1" applyNumberFormat="1" applyFont="1" applyFill="1" applyBorder="1" applyAlignment="1">
      <alignment horizontal="center" vertical="center"/>
    </xf>
    <xf numFmtId="165" fontId="3" fillId="0" borderId="15" xfId="1" applyNumberFormat="1" applyFont="1" applyFill="1" applyBorder="1" applyAlignment="1">
      <alignment horizontal="center" vertical="center"/>
    </xf>
    <xf numFmtId="165" fontId="3" fillId="0" borderId="4" xfId="1" applyNumberFormat="1" applyFont="1" applyFill="1" applyBorder="1" applyAlignment="1">
      <alignment horizontal="center" vertical="center"/>
    </xf>
    <xf numFmtId="165" fontId="3" fillId="0" borderId="34" xfId="1" applyNumberFormat="1" applyFont="1" applyFill="1" applyBorder="1" applyAlignment="1">
      <alignment horizontal="center" vertical="center"/>
    </xf>
    <xf numFmtId="165" fontId="4" fillId="0" borderId="40" xfId="1" applyNumberFormat="1" applyFont="1" applyFill="1" applyBorder="1" applyAlignment="1">
      <alignment horizontal="center" vertical="center"/>
    </xf>
    <xf numFmtId="165" fontId="3" fillId="0" borderId="16" xfId="1" applyNumberFormat="1" applyFont="1" applyFill="1" applyBorder="1" applyAlignment="1">
      <alignment horizontal="center" vertical="center"/>
    </xf>
    <xf numFmtId="165" fontId="3" fillId="0" borderId="7" xfId="1" applyNumberFormat="1" applyFont="1" applyFill="1" applyBorder="1" applyAlignment="1">
      <alignment horizontal="center" vertical="center"/>
    </xf>
    <xf numFmtId="165" fontId="3" fillId="0" borderId="36" xfId="1" applyNumberFormat="1" applyFont="1" applyFill="1" applyBorder="1" applyAlignment="1">
      <alignment horizontal="center" vertical="center"/>
    </xf>
    <xf numFmtId="165" fontId="4" fillId="0" borderId="42" xfId="1" applyNumberFormat="1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51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1" fontId="4" fillId="0" borderId="54" xfId="1" applyNumberFormat="1" applyFont="1" applyFill="1" applyBorder="1" applyAlignment="1">
      <alignment horizontal="center" vertical="center"/>
    </xf>
    <xf numFmtId="1" fontId="4" fillId="0" borderId="56" xfId="1" applyNumberFormat="1" applyFont="1" applyFill="1" applyBorder="1" applyAlignment="1">
      <alignment horizontal="center" vertical="center"/>
    </xf>
    <xf numFmtId="165" fontId="4" fillId="0" borderId="56" xfId="1" applyNumberFormat="1" applyFont="1" applyFill="1" applyBorder="1" applyAlignment="1">
      <alignment horizontal="center" vertical="center"/>
    </xf>
    <xf numFmtId="165" fontId="4" fillId="0" borderId="56" xfId="1" applyNumberFormat="1" applyFont="1" applyFill="1" applyBorder="1" applyAlignment="1">
      <alignment horizontal="center" vertical="center"/>
    </xf>
    <xf numFmtId="165" fontId="4" fillId="0" borderId="55" xfId="1" applyNumberFormat="1" applyFont="1" applyFill="1" applyBorder="1" applyAlignment="1">
      <alignment horizontal="center" vertical="center"/>
    </xf>
    <xf numFmtId="165" fontId="4" fillId="0" borderId="59" xfId="1" applyNumberFormat="1" applyFont="1" applyFill="1" applyBorder="1" applyAlignment="1">
      <alignment horizontal="center" vertical="center"/>
    </xf>
    <xf numFmtId="165" fontId="4" fillId="0" borderId="57" xfId="1" applyNumberFormat="1" applyFont="1" applyFill="1" applyBorder="1" applyAlignment="1">
      <alignment horizontal="center" vertical="center"/>
    </xf>
    <xf numFmtId="9" fontId="2" fillId="0" borderId="0" xfId="1" applyFont="1" applyFill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showZeros="0" tabSelected="1" workbookViewId="0">
      <selection activeCell="I13" sqref="I13"/>
    </sheetView>
  </sheetViews>
  <sheetFormatPr baseColWidth="10" defaultRowHeight="14.4" x14ac:dyDescent="0.3"/>
  <cols>
    <col min="1" max="1" width="8.109375" style="1" bestFit="1" customWidth="1"/>
    <col min="2" max="2" width="12.21875" style="22" bestFit="1" customWidth="1"/>
    <col min="3" max="3" width="13.6640625" style="1" bestFit="1" customWidth="1"/>
    <col min="4" max="10" width="4.44140625" style="68" bestFit="1" customWidth="1"/>
    <col min="11" max="11" width="4.109375" style="68" bestFit="1" customWidth="1"/>
    <col min="12" max="12" width="5.21875" style="69" bestFit="1" customWidth="1"/>
    <col min="13" max="13" width="10.21875" style="18" bestFit="1" customWidth="1"/>
    <col min="14" max="14" width="18" style="1" bestFit="1" customWidth="1"/>
    <col min="15" max="16384" width="11.5546875" style="1"/>
  </cols>
  <sheetData>
    <row r="1" spans="1:13" s="10" customFormat="1" x14ac:dyDescent="0.3">
      <c r="A1" s="29" t="s">
        <v>25</v>
      </c>
      <c r="B1" s="31" t="s">
        <v>0</v>
      </c>
      <c r="C1" s="33" t="s">
        <v>26</v>
      </c>
      <c r="D1" s="37" t="s">
        <v>24</v>
      </c>
      <c r="E1" s="38"/>
      <c r="F1" s="38"/>
      <c r="G1" s="38"/>
      <c r="H1" s="38"/>
      <c r="I1" s="38"/>
      <c r="J1" s="38"/>
      <c r="K1" s="39"/>
      <c r="L1" s="35" t="s">
        <v>16</v>
      </c>
      <c r="M1" s="27" t="s">
        <v>27</v>
      </c>
    </row>
    <row r="2" spans="1:13" s="10" customFormat="1" ht="15" thickBot="1" x14ac:dyDescent="0.35">
      <c r="A2" s="30"/>
      <c r="B2" s="32"/>
      <c r="C2" s="34"/>
      <c r="D2" s="11">
        <v>1</v>
      </c>
      <c r="E2" s="12">
        <v>2</v>
      </c>
      <c r="F2" s="12">
        <v>3</v>
      </c>
      <c r="G2" s="12">
        <v>4</v>
      </c>
      <c r="H2" s="12">
        <v>5</v>
      </c>
      <c r="I2" s="12">
        <v>6</v>
      </c>
      <c r="J2" s="12">
        <v>7</v>
      </c>
      <c r="K2" s="13">
        <v>10</v>
      </c>
      <c r="L2" s="36"/>
      <c r="M2" s="28"/>
    </row>
    <row r="3" spans="1:13" x14ac:dyDescent="0.3">
      <c r="A3" s="42" t="s">
        <v>1</v>
      </c>
      <c r="B3" s="45" t="s">
        <v>28</v>
      </c>
      <c r="C3" s="9" t="s">
        <v>5</v>
      </c>
      <c r="D3" s="50">
        <v>2</v>
      </c>
      <c r="E3" s="51">
        <v>1</v>
      </c>
      <c r="F3" s="51"/>
      <c r="G3" s="51"/>
      <c r="H3" s="51"/>
      <c r="I3" s="51"/>
      <c r="J3" s="51"/>
      <c r="K3" s="52"/>
      <c r="L3" s="53">
        <v>3</v>
      </c>
      <c r="M3" s="106">
        <f>L3+L4+L5</f>
        <v>5</v>
      </c>
    </row>
    <row r="4" spans="1:13" x14ac:dyDescent="0.3">
      <c r="A4" s="43"/>
      <c r="B4" s="46"/>
      <c r="C4" s="4" t="s">
        <v>11</v>
      </c>
      <c r="D4" s="54">
        <v>1</v>
      </c>
      <c r="E4" s="55"/>
      <c r="F4" s="55"/>
      <c r="G4" s="55"/>
      <c r="H4" s="55"/>
      <c r="I4" s="55"/>
      <c r="J4" s="55"/>
      <c r="K4" s="56"/>
      <c r="L4" s="57">
        <v>1</v>
      </c>
      <c r="M4" s="107"/>
    </row>
    <row r="5" spans="1:13" x14ac:dyDescent="0.3">
      <c r="A5" s="43"/>
      <c r="B5" s="46"/>
      <c r="C5" s="4" t="s">
        <v>10</v>
      </c>
      <c r="D5" s="54"/>
      <c r="E5" s="55">
        <v>1</v>
      </c>
      <c r="F5" s="55"/>
      <c r="G5" s="55"/>
      <c r="H5" s="55"/>
      <c r="I5" s="55"/>
      <c r="J5" s="55"/>
      <c r="K5" s="56"/>
      <c r="L5" s="57">
        <v>1</v>
      </c>
      <c r="M5" s="108"/>
    </row>
    <row r="6" spans="1:13" x14ac:dyDescent="0.3">
      <c r="A6" s="43"/>
      <c r="B6" s="46" t="s">
        <v>20</v>
      </c>
      <c r="C6" s="4" t="s">
        <v>5</v>
      </c>
      <c r="D6" s="54">
        <v>54</v>
      </c>
      <c r="E6" s="55">
        <v>17</v>
      </c>
      <c r="F6" s="55">
        <v>2</v>
      </c>
      <c r="G6" s="55">
        <v>2</v>
      </c>
      <c r="H6" s="55"/>
      <c r="I6" s="55">
        <v>2</v>
      </c>
      <c r="J6" s="55"/>
      <c r="K6" s="56"/>
      <c r="L6" s="57">
        <v>77</v>
      </c>
      <c r="M6" s="109">
        <f>L6+L7+L8+L9</f>
        <v>81</v>
      </c>
    </row>
    <row r="7" spans="1:13" x14ac:dyDescent="0.3">
      <c r="A7" s="43"/>
      <c r="B7" s="46"/>
      <c r="C7" s="4" t="s">
        <v>6</v>
      </c>
      <c r="D7" s="54"/>
      <c r="E7" s="55">
        <v>1</v>
      </c>
      <c r="F7" s="55"/>
      <c r="G7" s="55">
        <v>1</v>
      </c>
      <c r="H7" s="55"/>
      <c r="I7" s="55"/>
      <c r="J7" s="55"/>
      <c r="K7" s="56"/>
      <c r="L7" s="57">
        <v>2</v>
      </c>
      <c r="M7" s="107"/>
    </row>
    <row r="8" spans="1:13" x14ac:dyDescent="0.3">
      <c r="A8" s="43"/>
      <c r="B8" s="46"/>
      <c r="C8" s="4" t="s">
        <v>11</v>
      </c>
      <c r="D8" s="54">
        <v>1</v>
      </c>
      <c r="E8" s="55"/>
      <c r="F8" s="55"/>
      <c r="G8" s="55"/>
      <c r="H8" s="55"/>
      <c r="I8" s="55"/>
      <c r="J8" s="55"/>
      <c r="K8" s="56"/>
      <c r="L8" s="57">
        <v>1</v>
      </c>
      <c r="M8" s="107"/>
    </row>
    <row r="9" spans="1:13" x14ac:dyDescent="0.3">
      <c r="A9" s="43"/>
      <c r="B9" s="46"/>
      <c r="C9" s="4" t="s">
        <v>12</v>
      </c>
      <c r="D9" s="54"/>
      <c r="E9" s="55"/>
      <c r="F9" s="55"/>
      <c r="G9" s="55">
        <v>1</v>
      </c>
      <c r="H9" s="55"/>
      <c r="I9" s="55"/>
      <c r="J9" s="55"/>
      <c r="K9" s="56"/>
      <c r="L9" s="57">
        <v>1</v>
      </c>
      <c r="M9" s="108"/>
    </row>
    <row r="10" spans="1:13" x14ac:dyDescent="0.3">
      <c r="A10" s="43"/>
      <c r="B10" s="5" t="s">
        <v>29</v>
      </c>
      <c r="C10" s="4" t="s">
        <v>10</v>
      </c>
      <c r="D10" s="54">
        <v>1</v>
      </c>
      <c r="E10" s="55">
        <v>1</v>
      </c>
      <c r="F10" s="55"/>
      <c r="G10" s="55"/>
      <c r="H10" s="55"/>
      <c r="I10" s="55"/>
      <c r="J10" s="55"/>
      <c r="K10" s="56"/>
      <c r="L10" s="57">
        <v>2</v>
      </c>
      <c r="M10" s="110">
        <f>L10</f>
        <v>2</v>
      </c>
    </row>
    <row r="11" spans="1:13" x14ac:dyDescent="0.3">
      <c r="A11" s="43"/>
      <c r="B11" s="46" t="s">
        <v>15</v>
      </c>
      <c r="C11" s="4" t="s">
        <v>8</v>
      </c>
      <c r="D11" s="54">
        <v>1</v>
      </c>
      <c r="E11" s="55"/>
      <c r="F11" s="55"/>
      <c r="G11" s="55"/>
      <c r="H11" s="55"/>
      <c r="I11" s="55"/>
      <c r="J11" s="55"/>
      <c r="K11" s="56"/>
      <c r="L11" s="57">
        <v>1</v>
      </c>
      <c r="M11" s="109">
        <f>L11+L12</f>
        <v>2</v>
      </c>
    </row>
    <row r="12" spans="1:13" x14ac:dyDescent="0.3">
      <c r="A12" s="43"/>
      <c r="B12" s="46"/>
      <c r="C12" s="4" t="s">
        <v>9</v>
      </c>
      <c r="D12" s="54"/>
      <c r="E12" s="55">
        <v>1</v>
      </c>
      <c r="F12" s="55"/>
      <c r="G12" s="55"/>
      <c r="H12" s="55"/>
      <c r="I12" s="55"/>
      <c r="J12" s="55"/>
      <c r="K12" s="56"/>
      <c r="L12" s="57">
        <v>1</v>
      </c>
      <c r="M12" s="108"/>
    </row>
    <row r="13" spans="1:13" ht="15" thickBot="1" x14ac:dyDescent="0.35">
      <c r="A13" s="44"/>
      <c r="B13" s="14" t="s">
        <v>22</v>
      </c>
      <c r="C13" s="15" t="s">
        <v>8</v>
      </c>
      <c r="D13" s="58">
        <v>23</v>
      </c>
      <c r="E13" s="59">
        <v>9</v>
      </c>
      <c r="F13" s="59">
        <v>1</v>
      </c>
      <c r="G13" s="59">
        <v>1</v>
      </c>
      <c r="H13" s="59"/>
      <c r="I13" s="59">
        <v>2</v>
      </c>
      <c r="J13" s="59"/>
      <c r="K13" s="60"/>
      <c r="L13" s="61">
        <v>36</v>
      </c>
      <c r="M13" s="111">
        <f>L13</f>
        <v>36</v>
      </c>
    </row>
    <row r="14" spans="1:13" s="6" customFormat="1" ht="15" thickBot="1" x14ac:dyDescent="0.35">
      <c r="A14" s="25" t="s">
        <v>2</v>
      </c>
      <c r="B14" s="26"/>
      <c r="C14" s="3"/>
      <c r="D14" s="62">
        <v>83</v>
      </c>
      <c r="E14" s="63">
        <v>31</v>
      </c>
      <c r="F14" s="63">
        <v>3</v>
      </c>
      <c r="G14" s="63">
        <v>5</v>
      </c>
      <c r="H14" s="63"/>
      <c r="I14" s="63">
        <v>4</v>
      </c>
      <c r="J14" s="63"/>
      <c r="K14" s="64"/>
      <c r="L14" s="65">
        <v>126</v>
      </c>
      <c r="M14" s="7">
        <f>M3+M6+M10+M11+M13</f>
        <v>126</v>
      </c>
    </row>
    <row r="15" spans="1:13" x14ac:dyDescent="0.3">
      <c r="A15" s="42" t="s">
        <v>3</v>
      </c>
      <c r="B15" s="8" t="s">
        <v>18</v>
      </c>
      <c r="C15" s="9" t="s">
        <v>5</v>
      </c>
      <c r="D15" s="50"/>
      <c r="E15" s="51"/>
      <c r="F15" s="51"/>
      <c r="G15" s="51">
        <v>4</v>
      </c>
      <c r="H15" s="51">
        <v>1</v>
      </c>
      <c r="I15" s="51"/>
      <c r="J15" s="51"/>
      <c r="K15" s="52"/>
      <c r="L15" s="53">
        <v>5</v>
      </c>
      <c r="M15" s="112">
        <f>L15</f>
        <v>5</v>
      </c>
    </row>
    <row r="16" spans="1:13" x14ac:dyDescent="0.3">
      <c r="A16" s="43"/>
      <c r="B16" s="5" t="s">
        <v>28</v>
      </c>
      <c r="C16" s="4" t="s">
        <v>5</v>
      </c>
      <c r="D16" s="54"/>
      <c r="E16" s="55"/>
      <c r="F16" s="55"/>
      <c r="G16" s="55">
        <v>1</v>
      </c>
      <c r="H16" s="55"/>
      <c r="I16" s="55"/>
      <c r="J16" s="55"/>
      <c r="K16" s="56"/>
      <c r="L16" s="57">
        <v>1</v>
      </c>
      <c r="M16" s="110">
        <f>L16</f>
        <v>1</v>
      </c>
    </row>
    <row r="17" spans="1:13" x14ac:dyDescent="0.3">
      <c r="A17" s="43"/>
      <c r="B17" s="46" t="s">
        <v>20</v>
      </c>
      <c r="C17" s="4" t="s">
        <v>5</v>
      </c>
      <c r="D17" s="54"/>
      <c r="E17" s="55"/>
      <c r="F17" s="55">
        <v>1</v>
      </c>
      <c r="G17" s="55">
        <v>20</v>
      </c>
      <c r="H17" s="55">
        <v>7</v>
      </c>
      <c r="I17" s="55">
        <v>6</v>
      </c>
      <c r="J17" s="55">
        <v>5</v>
      </c>
      <c r="K17" s="56"/>
      <c r="L17" s="57">
        <v>39</v>
      </c>
      <c r="M17" s="109">
        <f>L17+L18+L19+L20+L21+L22+L23+L24</f>
        <v>139</v>
      </c>
    </row>
    <row r="18" spans="1:13" x14ac:dyDescent="0.3">
      <c r="A18" s="43"/>
      <c r="B18" s="46"/>
      <c r="C18" s="4" t="s">
        <v>6</v>
      </c>
      <c r="D18" s="54"/>
      <c r="E18" s="55"/>
      <c r="F18" s="55">
        <v>1</v>
      </c>
      <c r="G18" s="55">
        <v>28</v>
      </c>
      <c r="H18" s="55">
        <v>3</v>
      </c>
      <c r="I18" s="55">
        <v>1</v>
      </c>
      <c r="J18" s="55">
        <v>2</v>
      </c>
      <c r="K18" s="56"/>
      <c r="L18" s="57">
        <v>35</v>
      </c>
      <c r="M18" s="107"/>
    </row>
    <row r="19" spans="1:13" x14ac:dyDescent="0.3">
      <c r="A19" s="43"/>
      <c r="B19" s="46"/>
      <c r="C19" s="4" t="s">
        <v>11</v>
      </c>
      <c r="D19" s="54"/>
      <c r="E19" s="55"/>
      <c r="F19" s="55"/>
      <c r="G19" s="55"/>
      <c r="H19" s="55"/>
      <c r="I19" s="55"/>
      <c r="J19" s="55">
        <v>1</v>
      </c>
      <c r="K19" s="56"/>
      <c r="L19" s="57">
        <v>1</v>
      </c>
      <c r="M19" s="107"/>
    </row>
    <row r="20" spans="1:13" x14ac:dyDescent="0.3">
      <c r="A20" s="43"/>
      <c r="B20" s="46"/>
      <c r="C20" s="4" t="s">
        <v>7</v>
      </c>
      <c r="D20" s="54"/>
      <c r="E20" s="55"/>
      <c r="F20" s="55">
        <v>2</v>
      </c>
      <c r="G20" s="55">
        <v>6</v>
      </c>
      <c r="H20" s="55">
        <v>1</v>
      </c>
      <c r="I20" s="55"/>
      <c r="J20" s="55">
        <v>3</v>
      </c>
      <c r="K20" s="56"/>
      <c r="L20" s="57">
        <v>12</v>
      </c>
      <c r="M20" s="107"/>
    </row>
    <row r="21" spans="1:13" x14ac:dyDescent="0.3">
      <c r="A21" s="43"/>
      <c r="B21" s="46"/>
      <c r="C21" s="4" t="s">
        <v>14</v>
      </c>
      <c r="D21" s="54"/>
      <c r="E21" s="55"/>
      <c r="F21" s="55"/>
      <c r="G21" s="55">
        <v>1</v>
      </c>
      <c r="H21" s="55"/>
      <c r="I21" s="55"/>
      <c r="J21" s="55"/>
      <c r="K21" s="56"/>
      <c r="L21" s="57">
        <v>1</v>
      </c>
      <c r="M21" s="107"/>
    </row>
    <row r="22" spans="1:13" x14ac:dyDescent="0.3">
      <c r="A22" s="43"/>
      <c r="B22" s="46"/>
      <c r="C22" s="4" t="s">
        <v>12</v>
      </c>
      <c r="D22" s="54"/>
      <c r="E22" s="55"/>
      <c r="F22" s="55"/>
      <c r="G22" s="55">
        <v>10</v>
      </c>
      <c r="H22" s="55">
        <v>27</v>
      </c>
      <c r="I22" s="55">
        <v>4</v>
      </c>
      <c r="J22" s="55">
        <v>5</v>
      </c>
      <c r="K22" s="56"/>
      <c r="L22" s="57">
        <v>46</v>
      </c>
      <c r="M22" s="107"/>
    </row>
    <row r="23" spans="1:13" x14ac:dyDescent="0.3">
      <c r="A23" s="43"/>
      <c r="B23" s="46"/>
      <c r="C23" s="4" t="s">
        <v>13</v>
      </c>
      <c r="D23" s="54"/>
      <c r="E23" s="55"/>
      <c r="F23" s="55"/>
      <c r="G23" s="55"/>
      <c r="H23" s="55"/>
      <c r="I23" s="55"/>
      <c r="J23" s="55">
        <v>1</v>
      </c>
      <c r="K23" s="56"/>
      <c r="L23" s="57">
        <v>1</v>
      </c>
      <c r="M23" s="107"/>
    </row>
    <row r="24" spans="1:13" x14ac:dyDescent="0.3">
      <c r="A24" s="43"/>
      <c r="B24" s="46"/>
      <c r="C24" s="4" t="s">
        <v>30</v>
      </c>
      <c r="D24" s="54"/>
      <c r="E24" s="55"/>
      <c r="F24" s="55"/>
      <c r="G24" s="55"/>
      <c r="H24" s="55">
        <v>3</v>
      </c>
      <c r="I24" s="55"/>
      <c r="J24" s="55"/>
      <c r="K24" s="56">
        <v>1</v>
      </c>
      <c r="L24" s="57">
        <v>4</v>
      </c>
      <c r="M24" s="108"/>
    </row>
    <row r="25" spans="1:13" x14ac:dyDescent="0.3">
      <c r="A25" s="43"/>
      <c r="B25" s="5" t="s">
        <v>29</v>
      </c>
      <c r="C25" s="4" t="s">
        <v>5</v>
      </c>
      <c r="D25" s="54"/>
      <c r="E25" s="55"/>
      <c r="F25" s="55"/>
      <c r="G25" s="55">
        <v>1</v>
      </c>
      <c r="H25" s="55">
        <v>1</v>
      </c>
      <c r="I25" s="55"/>
      <c r="J25" s="55"/>
      <c r="K25" s="56"/>
      <c r="L25" s="57">
        <v>2</v>
      </c>
      <c r="M25" s="110">
        <f>L25</f>
        <v>2</v>
      </c>
    </row>
    <row r="26" spans="1:13" x14ac:dyDescent="0.3">
      <c r="A26" s="43"/>
      <c r="B26" s="46" t="s">
        <v>21</v>
      </c>
      <c r="C26" s="4" t="s">
        <v>8</v>
      </c>
      <c r="D26" s="54"/>
      <c r="E26" s="55"/>
      <c r="F26" s="55">
        <v>1</v>
      </c>
      <c r="G26" s="55">
        <v>6</v>
      </c>
      <c r="H26" s="55">
        <v>2</v>
      </c>
      <c r="I26" s="55"/>
      <c r="J26" s="55"/>
      <c r="K26" s="56"/>
      <c r="L26" s="57">
        <v>9</v>
      </c>
      <c r="M26" s="109">
        <f>L26+L27+L28+L29</f>
        <v>20</v>
      </c>
    </row>
    <row r="27" spans="1:13" x14ac:dyDescent="0.3">
      <c r="A27" s="43"/>
      <c r="B27" s="46"/>
      <c r="C27" s="4" t="s">
        <v>7</v>
      </c>
      <c r="D27" s="54"/>
      <c r="E27" s="55"/>
      <c r="F27" s="55"/>
      <c r="G27" s="55"/>
      <c r="H27" s="55">
        <v>1</v>
      </c>
      <c r="I27" s="55"/>
      <c r="J27" s="55">
        <v>1</v>
      </c>
      <c r="K27" s="56"/>
      <c r="L27" s="57">
        <v>2</v>
      </c>
      <c r="M27" s="107"/>
    </row>
    <row r="28" spans="1:13" x14ac:dyDescent="0.3">
      <c r="A28" s="43"/>
      <c r="B28" s="46"/>
      <c r="C28" s="4" t="s">
        <v>12</v>
      </c>
      <c r="D28" s="54"/>
      <c r="E28" s="55"/>
      <c r="F28" s="55"/>
      <c r="G28" s="55"/>
      <c r="H28" s="55">
        <v>6</v>
      </c>
      <c r="I28" s="55"/>
      <c r="J28" s="55"/>
      <c r="K28" s="56"/>
      <c r="L28" s="57">
        <v>6</v>
      </c>
      <c r="M28" s="107"/>
    </row>
    <row r="29" spans="1:13" x14ac:dyDescent="0.3">
      <c r="A29" s="43"/>
      <c r="B29" s="46"/>
      <c r="C29" s="4" t="s">
        <v>30</v>
      </c>
      <c r="D29" s="54"/>
      <c r="E29" s="55"/>
      <c r="F29" s="55"/>
      <c r="G29" s="55"/>
      <c r="H29" s="55">
        <v>3</v>
      </c>
      <c r="I29" s="55"/>
      <c r="J29" s="55"/>
      <c r="K29" s="56"/>
      <c r="L29" s="57">
        <v>3</v>
      </c>
      <c r="M29" s="108"/>
    </row>
    <row r="30" spans="1:13" x14ac:dyDescent="0.3">
      <c r="A30" s="43"/>
      <c r="B30" s="5" t="s">
        <v>17</v>
      </c>
      <c r="C30" s="4" t="s">
        <v>9</v>
      </c>
      <c r="D30" s="54"/>
      <c r="E30" s="55"/>
      <c r="F30" s="55"/>
      <c r="G30" s="55">
        <v>4</v>
      </c>
      <c r="H30" s="55">
        <v>7</v>
      </c>
      <c r="I30" s="55"/>
      <c r="J30" s="55"/>
      <c r="K30" s="56"/>
      <c r="L30" s="57">
        <v>11</v>
      </c>
      <c r="M30" s="110">
        <f>L30</f>
        <v>11</v>
      </c>
    </row>
    <row r="31" spans="1:13" x14ac:dyDescent="0.3">
      <c r="A31" s="43"/>
      <c r="B31" s="46" t="s">
        <v>15</v>
      </c>
      <c r="C31" s="4" t="s">
        <v>7</v>
      </c>
      <c r="D31" s="54"/>
      <c r="E31" s="55"/>
      <c r="F31" s="55">
        <v>3</v>
      </c>
      <c r="G31" s="55"/>
      <c r="H31" s="55"/>
      <c r="I31" s="55"/>
      <c r="J31" s="55"/>
      <c r="K31" s="56"/>
      <c r="L31" s="57">
        <v>3</v>
      </c>
      <c r="M31" s="109">
        <f>L31+L32+L33+L34</f>
        <v>6</v>
      </c>
    </row>
    <row r="32" spans="1:13" x14ac:dyDescent="0.3">
      <c r="A32" s="43"/>
      <c r="B32" s="46"/>
      <c r="C32" s="4" t="s">
        <v>8</v>
      </c>
      <c r="D32" s="54"/>
      <c r="E32" s="55"/>
      <c r="F32" s="55"/>
      <c r="G32" s="55">
        <v>1</v>
      </c>
      <c r="H32" s="55"/>
      <c r="I32" s="55"/>
      <c r="J32" s="55"/>
      <c r="K32" s="56"/>
      <c r="L32" s="57">
        <v>1</v>
      </c>
      <c r="M32" s="107"/>
    </row>
    <row r="33" spans="1:13" x14ac:dyDescent="0.3">
      <c r="A33" s="43"/>
      <c r="B33" s="46"/>
      <c r="C33" s="4" t="s">
        <v>14</v>
      </c>
      <c r="D33" s="54"/>
      <c r="E33" s="55"/>
      <c r="F33" s="55"/>
      <c r="G33" s="55">
        <v>1</v>
      </c>
      <c r="H33" s="55"/>
      <c r="I33" s="55"/>
      <c r="J33" s="55"/>
      <c r="K33" s="56"/>
      <c r="L33" s="57">
        <v>1</v>
      </c>
      <c r="M33" s="107"/>
    </row>
    <row r="34" spans="1:13" x14ac:dyDescent="0.3">
      <c r="A34" s="43"/>
      <c r="B34" s="46"/>
      <c r="C34" s="4" t="s">
        <v>30</v>
      </c>
      <c r="D34" s="54"/>
      <c r="E34" s="55"/>
      <c r="F34" s="55"/>
      <c r="G34" s="55"/>
      <c r="H34" s="55">
        <v>1</v>
      </c>
      <c r="I34" s="55"/>
      <c r="J34" s="55"/>
      <c r="K34" s="56"/>
      <c r="L34" s="57">
        <v>1</v>
      </c>
      <c r="M34" s="108"/>
    </row>
    <row r="35" spans="1:13" x14ac:dyDescent="0.3">
      <c r="A35" s="43"/>
      <c r="B35" s="46" t="s">
        <v>22</v>
      </c>
      <c r="C35" s="4" t="s">
        <v>8</v>
      </c>
      <c r="D35" s="54"/>
      <c r="E35" s="55"/>
      <c r="F35" s="55">
        <v>2</v>
      </c>
      <c r="G35" s="55">
        <v>11</v>
      </c>
      <c r="H35" s="55">
        <v>1</v>
      </c>
      <c r="I35" s="55">
        <v>1</v>
      </c>
      <c r="J35" s="55">
        <v>1</v>
      </c>
      <c r="K35" s="56"/>
      <c r="L35" s="57">
        <v>16</v>
      </c>
      <c r="M35" s="109">
        <f>L39+L38+L37+L36+L35</f>
        <v>26</v>
      </c>
    </row>
    <row r="36" spans="1:13" x14ac:dyDescent="0.3">
      <c r="A36" s="43"/>
      <c r="B36" s="46"/>
      <c r="C36" s="4" t="s">
        <v>7</v>
      </c>
      <c r="D36" s="54"/>
      <c r="E36" s="55"/>
      <c r="F36" s="55"/>
      <c r="G36" s="55">
        <v>1</v>
      </c>
      <c r="H36" s="55">
        <v>1</v>
      </c>
      <c r="I36" s="55"/>
      <c r="J36" s="55"/>
      <c r="K36" s="56"/>
      <c r="L36" s="57">
        <v>2</v>
      </c>
      <c r="M36" s="107"/>
    </row>
    <row r="37" spans="1:13" x14ac:dyDescent="0.3">
      <c r="A37" s="43"/>
      <c r="B37" s="46"/>
      <c r="C37" s="4" t="s">
        <v>14</v>
      </c>
      <c r="D37" s="54"/>
      <c r="E37" s="55"/>
      <c r="F37" s="55">
        <v>1</v>
      </c>
      <c r="G37" s="55"/>
      <c r="H37" s="55"/>
      <c r="I37" s="55"/>
      <c r="J37" s="55"/>
      <c r="K37" s="56"/>
      <c r="L37" s="57">
        <v>1</v>
      </c>
      <c r="M37" s="107"/>
    </row>
    <row r="38" spans="1:13" x14ac:dyDescent="0.3">
      <c r="A38" s="43"/>
      <c r="B38" s="46"/>
      <c r="C38" s="4" t="s">
        <v>12</v>
      </c>
      <c r="D38" s="54"/>
      <c r="E38" s="55"/>
      <c r="F38" s="55"/>
      <c r="G38" s="55">
        <v>1</v>
      </c>
      <c r="H38" s="55">
        <v>3</v>
      </c>
      <c r="I38" s="55">
        <v>1</v>
      </c>
      <c r="J38" s="55"/>
      <c r="K38" s="56"/>
      <c r="L38" s="57">
        <v>5</v>
      </c>
      <c r="M38" s="107"/>
    </row>
    <row r="39" spans="1:13" x14ac:dyDescent="0.3">
      <c r="A39" s="43"/>
      <c r="B39" s="46"/>
      <c r="C39" s="4" t="s">
        <v>13</v>
      </c>
      <c r="D39" s="54"/>
      <c r="E39" s="55"/>
      <c r="F39" s="55"/>
      <c r="G39" s="55"/>
      <c r="H39" s="55"/>
      <c r="I39" s="55"/>
      <c r="J39" s="55">
        <v>2</v>
      </c>
      <c r="K39" s="56"/>
      <c r="L39" s="57">
        <v>2</v>
      </c>
      <c r="M39" s="108"/>
    </row>
    <row r="40" spans="1:13" ht="15" thickBot="1" x14ac:dyDescent="0.35">
      <c r="A40" s="44"/>
      <c r="B40" s="14" t="s">
        <v>23</v>
      </c>
      <c r="C40" s="15" t="s">
        <v>7</v>
      </c>
      <c r="D40" s="58"/>
      <c r="E40" s="59"/>
      <c r="F40" s="59"/>
      <c r="G40" s="59"/>
      <c r="H40" s="59">
        <v>1</v>
      </c>
      <c r="I40" s="59"/>
      <c r="J40" s="59"/>
      <c r="K40" s="60"/>
      <c r="L40" s="61">
        <v>1</v>
      </c>
      <c r="M40" s="111">
        <f>L40</f>
        <v>1</v>
      </c>
    </row>
    <row r="41" spans="1:13" s="2" customFormat="1" ht="15" thickBot="1" x14ac:dyDescent="0.35">
      <c r="A41" s="25" t="s">
        <v>4</v>
      </c>
      <c r="B41" s="26"/>
      <c r="C41" s="3"/>
      <c r="D41" s="62"/>
      <c r="E41" s="63"/>
      <c r="F41" s="63">
        <v>11</v>
      </c>
      <c r="G41" s="63">
        <v>96</v>
      </c>
      <c r="H41" s="63">
        <v>69</v>
      </c>
      <c r="I41" s="63">
        <v>13</v>
      </c>
      <c r="J41" s="63">
        <v>21</v>
      </c>
      <c r="K41" s="64">
        <v>1</v>
      </c>
      <c r="L41" s="65">
        <v>211</v>
      </c>
      <c r="M41" s="7">
        <f>M40+M35+M31+M30+M26+M25+M17+M16+M15</f>
        <v>211</v>
      </c>
    </row>
    <row r="42" spans="1:13" ht="15" thickBot="1" x14ac:dyDescent="0.35">
      <c r="B42" s="16"/>
      <c r="C42" s="17"/>
      <c r="D42" s="66"/>
      <c r="E42" s="66"/>
      <c r="F42" s="66"/>
      <c r="G42" s="66"/>
      <c r="H42" s="66"/>
      <c r="I42" s="66"/>
      <c r="J42" s="66"/>
      <c r="K42" s="66"/>
      <c r="L42" s="67"/>
    </row>
    <row r="43" spans="1:13" s="76" customFormat="1" x14ac:dyDescent="0.3">
      <c r="A43" s="70" t="s">
        <v>25</v>
      </c>
      <c r="B43" s="40" t="s">
        <v>0</v>
      </c>
      <c r="C43" s="71" t="s">
        <v>26</v>
      </c>
      <c r="D43" s="72" t="s">
        <v>24</v>
      </c>
      <c r="E43" s="73"/>
      <c r="F43" s="73"/>
      <c r="G43" s="73"/>
      <c r="H43" s="73"/>
      <c r="I43" s="73"/>
      <c r="J43" s="73"/>
      <c r="K43" s="73"/>
      <c r="L43" s="74" t="s">
        <v>31</v>
      </c>
      <c r="M43" s="75" t="s">
        <v>32</v>
      </c>
    </row>
    <row r="44" spans="1:13" s="76" customFormat="1" ht="15" thickBot="1" x14ac:dyDescent="0.35">
      <c r="A44" s="77"/>
      <c r="B44" s="41"/>
      <c r="C44" s="78"/>
      <c r="D44" s="79">
        <v>1</v>
      </c>
      <c r="E44" s="80">
        <v>2</v>
      </c>
      <c r="F44" s="80">
        <v>3</v>
      </c>
      <c r="G44" s="80">
        <v>4</v>
      </c>
      <c r="H44" s="80">
        <v>5</v>
      </c>
      <c r="I44" s="80">
        <v>6</v>
      </c>
      <c r="J44" s="80">
        <v>7</v>
      </c>
      <c r="K44" s="81">
        <v>10</v>
      </c>
      <c r="L44" s="82"/>
      <c r="M44" s="83"/>
    </row>
    <row r="45" spans="1:13" x14ac:dyDescent="0.3">
      <c r="A45" s="42" t="s">
        <v>1</v>
      </c>
      <c r="B45" s="47" t="s">
        <v>28</v>
      </c>
      <c r="C45" s="9" t="s">
        <v>5</v>
      </c>
      <c r="D45" s="86">
        <v>0</v>
      </c>
      <c r="E45" s="87">
        <v>3.225806451612903</v>
      </c>
      <c r="F45" s="87">
        <v>0</v>
      </c>
      <c r="G45" s="87">
        <v>0</v>
      </c>
      <c r="H45" s="87">
        <v>0</v>
      </c>
      <c r="I45" s="87">
        <v>0</v>
      </c>
      <c r="J45" s="87">
        <v>0</v>
      </c>
      <c r="K45" s="88">
        <v>0</v>
      </c>
      <c r="L45" s="89">
        <v>2.3809523809523809</v>
      </c>
      <c r="M45" s="113">
        <v>3.9682539682539679</v>
      </c>
    </row>
    <row r="46" spans="1:13" x14ac:dyDescent="0.3">
      <c r="A46" s="43"/>
      <c r="B46" s="47"/>
      <c r="C46" s="4" t="s">
        <v>11</v>
      </c>
      <c r="D46" s="90">
        <v>1.2048192771084338</v>
      </c>
      <c r="E46" s="91">
        <v>0</v>
      </c>
      <c r="F46" s="91">
        <v>0</v>
      </c>
      <c r="G46" s="91">
        <v>0</v>
      </c>
      <c r="H46" s="91">
        <v>0</v>
      </c>
      <c r="I46" s="91">
        <v>0</v>
      </c>
      <c r="J46" s="91">
        <v>0</v>
      </c>
      <c r="K46" s="92">
        <v>0</v>
      </c>
      <c r="L46" s="93">
        <v>0.79365079365079361</v>
      </c>
      <c r="M46" s="114">
        <v>0</v>
      </c>
    </row>
    <row r="47" spans="1:13" x14ac:dyDescent="0.3">
      <c r="A47" s="43"/>
      <c r="B47" s="48"/>
      <c r="C47" s="4" t="s">
        <v>10</v>
      </c>
      <c r="D47" s="90">
        <v>0</v>
      </c>
      <c r="E47" s="91">
        <v>3.225806451612903</v>
      </c>
      <c r="F47" s="91">
        <v>0</v>
      </c>
      <c r="G47" s="91">
        <v>0</v>
      </c>
      <c r="H47" s="91">
        <v>0</v>
      </c>
      <c r="I47" s="91">
        <v>0</v>
      </c>
      <c r="J47" s="91">
        <v>0</v>
      </c>
      <c r="K47" s="92">
        <v>0</v>
      </c>
      <c r="L47" s="93">
        <v>0.79365079365079361</v>
      </c>
      <c r="M47" s="114">
        <v>0</v>
      </c>
    </row>
    <row r="48" spans="1:13" x14ac:dyDescent="0.3">
      <c r="A48" s="43"/>
      <c r="B48" s="49" t="s">
        <v>20</v>
      </c>
      <c r="C48" s="4" t="s">
        <v>5</v>
      </c>
      <c r="D48" s="90">
        <v>65.060240963855421</v>
      </c>
      <c r="E48" s="91">
        <v>54.838709677419352</v>
      </c>
      <c r="F48" s="91">
        <v>66.666666666666657</v>
      </c>
      <c r="G48" s="84">
        <v>40</v>
      </c>
      <c r="H48" s="91">
        <v>0</v>
      </c>
      <c r="I48" s="84">
        <v>50</v>
      </c>
      <c r="J48" s="91">
        <v>0</v>
      </c>
      <c r="K48" s="92">
        <v>0</v>
      </c>
      <c r="L48" s="93">
        <v>61.111111111111114</v>
      </c>
      <c r="M48" s="115">
        <v>64.285714285714292</v>
      </c>
    </row>
    <row r="49" spans="1:14" x14ac:dyDescent="0.3">
      <c r="A49" s="43"/>
      <c r="B49" s="47"/>
      <c r="C49" s="4" t="s">
        <v>6</v>
      </c>
      <c r="D49" s="90">
        <v>0</v>
      </c>
      <c r="E49" s="91">
        <v>3.225806451612903</v>
      </c>
      <c r="F49" s="91">
        <v>0</v>
      </c>
      <c r="G49" s="84">
        <v>20</v>
      </c>
      <c r="H49" s="91">
        <v>0</v>
      </c>
      <c r="I49" s="91">
        <v>0</v>
      </c>
      <c r="J49" s="91">
        <v>0</v>
      </c>
      <c r="K49" s="92">
        <v>0</v>
      </c>
      <c r="L49" s="93">
        <v>1.5873015873015872</v>
      </c>
      <c r="M49" s="115">
        <v>0</v>
      </c>
    </row>
    <row r="50" spans="1:14" x14ac:dyDescent="0.3">
      <c r="A50" s="43"/>
      <c r="B50" s="47"/>
      <c r="C50" s="4" t="s">
        <v>11</v>
      </c>
      <c r="D50" s="90">
        <v>1.2048192771084338</v>
      </c>
      <c r="E50" s="91">
        <v>0</v>
      </c>
      <c r="F50" s="91">
        <v>0</v>
      </c>
      <c r="G50" s="91">
        <v>0</v>
      </c>
      <c r="H50" s="91">
        <v>0</v>
      </c>
      <c r="I50" s="91">
        <v>0</v>
      </c>
      <c r="J50" s="91">
        <v>0</v>
      </c>
      <c r="K50" s="92">
        <v>0</v>
      </c>
      <c r="L50" s="93">
        <v>0.79365079365079361</v>
      </c>
      <c r="M50" s="115">
        <v>0</v>
      </c>
    </row>
    <row r="51" spans="1:14" x14ac:dyDescent="0.3">
      <c r="A51" s="43"/>
      <c r="B51" s="48"/>
      <c r="C51" s="4" t="s">
        <v>12</v>
      </c>
      <c r="D51" s="90">
        <v>0</v>
      </c>
      <c r="E51" s="91">
        <v>0</v>
      </c>
      <c r="F51" s="91">
        <v>0</v>
      </c>
      <c r="G51" s="84">
        <v>20</v>
      </c>
      <c r="H51" s="91">
        <v>0</v>
      </c>
      <c r="I51" s="91">
        <v>0</v>
      </c>
      <c r="J51" s="91">
        <v>0</v>
      </c>
      <c r="K51" s="92">
        <v>0</v>
      </c>
      <c r="L51" s="93">
        <v>0.79365079365079361</v>
      </c>
      <c r="M51" s="115">
        <v>0</v>
      </c>
    </row>
    <row r="52" spans="1:14" x14ac:dyDescent="0.3">
      <c r="A52" s="43"/>
      <c r="B52" s="5" t="s">
        <v>29</v>
      </c>
      <c r="C52" s="4" t="s">
        <v>10</v>
      </c>
      <c r="D52" s="90">
        <v>1.2048192771084338</v>
      </c>
      <c r="E52" s="91">
        <v>3.225806451612903</v>
      </c>
      <c r="F52" s="91">
        <v>0</v>
      </c>
      <c r="G52" s="91">
        <v>0</v>
      </c>
      <c r="H52" s="91">
        <v>0</v>
      </c>
      <c r="I52" s="91">
        <v>0</v>
      </c>
      <c r="J52" s="91">
        <v>0</v>
      </c>
      <c r="K52" s="92">
        <v>0</v>
      </c>
      <c r="L52" s="93">
        <v>1.5873015873015872</v>
      </c>
      <c r="M52" s="116">
        <v>1.5873015873015872</v>
      </c>
    </row>
    <row r="53" spans="1:14" x14ac:dyDescent="0.3">
      <c r="A53" s="43"/>
      <c r="B53" s="46" t="s">
        <v>15</v>
      </c>
      <c r="C53" s="4" t="s">
        <v>8</v>
      </c>
      <c r="D53" s="90">
        <v>1.2048192771084338</v>
      </c>
      <c r="E53" s="91">
        <v>0</v>
      </c>
      <c r="F53" s="91">
        <v>0</v>
      </c>
      <c r="G53" s="91">
        <v>0</v>
      </c>
      <c r="H53" s="91">
        <v>0</v>
      </c>
      <c r="I53" s="91">
        <v>0</v>
      </c>
      <c r="J53" s="91">
        <v>0</v>
      </c>
      <c r="K53" s="92">
        <v>0</v>
      </c>
      <c r="L53" s="93">
        <v>0.79365079365079361</v>
      </c>
      <c r="M53" s="115">
        <v>1.5873015873015872</v>
      </c>
      <c r="N53" s="19"/>
    </row>
    <row r="54" spans="1:14" x14ac:dyDescent="0.3">
      <c r="A54" s="43"/>
      <c r="B54" s="46"/>
      <c r="C54" s="4" t="s">
        <v>9</v>
      </c>
      <c r="D54" s="90">
        <v>0</v>
      </c>
      <c r="E54" s="91">
        <v>3.225806451612903</v>
      </c>
      <c r="F54" s="91">
        <v>0</v>
      </c>
      <c r="G54" s="91">
        <v>0</v>
      </c>
      <c r="H54" s="91">
        <v>0</v>
      </c>
      <c r="I54" s="91">
        <v>0</v>
      </c>
      <c r="J54" s="91">
        <v>0</v>
      </c>
      <c r="K54" s="92">
        <v>0</v>
      </c>
      <c r="L54" s="93">
        <v>0.79365079365079361</v>
      </c>
      <c r="M54" s="115">
        <v>0</v>
      </c>
    </row>
    <row r="55" spans="1:14" ht="15" thickBot="1" x14ac:dyDescent="0.35">
      <c r="A55" s="44"/>
      <c r="B55" s="14" t="s">
        <v>22</v>
      </c>
      <c r="C55" s="15" t="s">
        <v>8</v>
      </c>
      <c r="D55" s="94">
        <v>27.710843373493976</v>
      </c>
      <c r="E55" s="85">
        <v>29.032258064516132</v>
      </c>
      <c r="F55" s="95">
        <v>33.333333333333329</v>
      </c>
      <c r="G55" s="85">
        <v>20</v>
      </c>
      <c r="H55" s="95">
        <v>0</v>
      </c>
      <c r="I55" s="85">
        <v>50</v>
      </c>
      <c r="J55" s="95">
        <v>0</v>
      </c>
      <c r="K55" s="96">
        <v>0</v>
      </c>
      <c r="L55" s="97">
        <v>28.571428571428569</v>
      </c>
      <c r="M55" s="117">
        <v>28.571428571428569</v>
      </c>
    </row>
    <row r="56" spans="1:14" x14ac:dyDescent="0.3">
      <c r="A56" s="29" t="s">
        <v>3</v>
      </c>
      <c r="B56" s="23" t="s">
        <v>18</v>
      </c>
      <c r="C56" s="24" t="s">
        <v>5</v>
      </c>
      <c r="D56" s="98">
        <v>0</v>
      </c>
      <c r="E56" s="99">
        <v>0</v>
      </c>
      <c r="F56" s="99">
        <v>0</v>
      </c>
      <c r="G56" s="99">
        <v>4.1666666666666661</v>
      </c>
      <c r="H56" s="99">
        <v>1.4492753623188406</v>
      </c>
      <c r="I56" s="99">
        <v>0</v>
      </c>
      <c r="J56" s="99">
        <v>0</v>
      </c>
      <c r="K56" s="100">
        <v>0</v>
      </c>
      <c r="L56" s="101">
        <v>2.3696682464454977</v>
      </c>
      <c r="M56" s="118">
        <v>2.3696682464454977</v>
      </c>
    </row>
    <row r="57" spans="1:14" x14ac:dyDescent="0.3">
      <c r="A57" s="43"/>
      <c r="B57" s="5" t="s">
        <v>28</v>
      </c>
      <c r="C57" s="4" t="s">
        <v>5</v>
      </c>
      <c r="D57" s="90">
        <v>0</v>
      </c>
      <c r="E57" s="91">
        <v>0</v>
      </c>
      <c r="F57" s="91">
        <v>0</v>
      </c>
      <c r="G57" s="84">
        <v>1.0416666666666665</v>
      </c>
      <c r="H57" s="91">
        <v>0</v>
      </c>
      <c r="I57" s="91">
        <v>0</v>
      </c>
      <c r="J57" s="91">
        <v>0</v>
      </c>
      <c r="K57" s="92">
        <v>0</v>
      </c>
      <c r="L57" s="93">
        <v>0.47393364928909953</v>
      </c>
      <c r="M57" s="116">
        <v>0.47393364928909953</v>
      </c>
    </row>
    <row r="58" spans="1:14" x14ac:dyDescent="0.3">
      <c r="A58" s="43"/>
      <c r="B58" s="46" t="s">
        <v>19</v>
      </c>
      <c r="C58" s="4" t="s">
        <v>5</v>
      </c>
      <c r="D58" s="90">
        <v>0</v>
      </c>
      <c r="E58" s="91">
        <v>0</v>
      </c>
      <c r="F58" s="91">
        <v>9.0909090909090917</v>
      </c>
      <c r="G58" s="91">
        <v>20.833333333333336</v>
      </c>
      <c r="H58" s="91">
        <v>10.144927536231885</v>
      </c>
      <c r="I58" s="91">
        <v>46.153846153846153</v>
      </c>
      <c r="J58" s="91">
        <v>23.809523809523807</v>
      </c>
      <c r="K58" s="92">
        <v>0</v>
      </c>
      <c r="L58" s="93">
        <v>18.48341232227488</v>
      </c>
      <c r="M58" s="115">
        <v>65.876777251184834</v>
      </c>
    </row>
    <row r="59" spans="1:14" x14ac:dyDescent="0.3">
      <c r="A59" s="43"/>
      <c r="B59" s="46"/>
      <c r="C59" s="4" t="s">
        <v>6</v>
      </c>
      <c r="D59" s="90">
        <v>0</v>
      </c>
      <c r="E59" s="91">
        <v>0</v>
      </c>
      <c r="F59" s="91">
        <v>9.0909090909090917</v>
      </c>
      <c r="G59" s="91">
        <v>29.166666666666668</v>
      </c>
      <c r="H59" s="91">
        <v>4.3478260869565215</v>
      </c>
      <c r="I59" s="91">
        <v>7.6923076923076925</v>
      </c>
      <c r="J59" s="91">
        <v>9.5238095238095237</v>
      </c>
      <c r="K59" s="92">
        <v>0</v>
      </c>
      <c r="L59" s="93">
        <v>16.587677725118482</v>
      </c>
      <c r="M59" s="115">
        <v>0</v>
      </c>
    </row>
    <row r="60" spans="1:14" x14ac:dyDescent="0.3">
      <c r="A60" s="43"/>
      <c r="B60" s="46"/>
      <c r="C60" s="4" t="s">
        <v>11</v>
      </c>
      <c r="D60" s="90">
        <v>0</v>
      </c>
      <c r="E60" s="91">
        <v>0</v>
      </c>
      <c r="F60" s="91">
        <v>0</v>
      </c>
      <c r="G60" s="91">
        <v>0</v>
      </c>
      <c r="H60" s="91">
        <v>0</v>
      </c>
      <c r="I60" s="91">
        <v>0</v>
      </c>
      <c r="J60" s="91">
        <v>4.7619047619047619</v>
      </c>
      <c r="K60" s="92">
        <v>0</v>
      </c>
      <c r="L60" s="93">
        <v>0.47393364928909953</v>
      </c>
      <c r="M60" s="115">
        <v>0</v>
      </c>
    </row>
    <row r="61" spans="1:14" x14ac:dyDescent="0.3">
      <c r="A61" s="43"/>
      <c r="B61" s="46"/>
      <c r="C61" s="4" t="s">
        <v>7</v>
      </c>
      <c r="D61" s="90">
        <v>0</v>
      </c>
      <c r="E61" s="91">
        <v>0</v>
      </c>
      <c r="F61" s="91">
        <v>18.181818181818183</v>
      </c>
      <c r="G61" s="91">
        <v>6.25</v>
      </c>
      <c r="H61" s="91">
        <v>1.4492753623188406</v>
      </c>
      <c r="I61" s="91">
        <v>0</v>
      </c>
      <c r="J61" s="91">
        <v>14.285714285714285</v>
      </c>
      <c r="K61" s="92">
        <v>0</v>
      </c>
      <c r="L61" s="93">
        <v>5.6872037914691944</v>
      </c>
      <c r="M61" s="115">
        <v>0</v>
      </c>
    </row>
    <row r="62" spans="1:14" x14ac:dyDescent="0.3">
      <c r="A62" s="43"/>
      <c r="B62" s="46"/>
      <c r="C62" s="4" t="s">
        <v>14</v>
      </c>
      <c r="D62" s="90">
        <v>0</v>
      </c>
      <c r="E62" s="91">
        <v>0</v>
      </c>
      <c r="F62" s="91">
        <v>0</v>
      </c>
      <c r="G62" s="91">
        <v>1.0416666666666665</v>
      </c>
      <c r="H62" s="91">
        <v>0</v>
      </c>
      <c r="I62" s="91">
        <v>0</v>
      </c>
      <c r="J62" s="91">
        <v>0</v>
      </c>
      <c r="K62" s="92">
        <v>0</v>
      </c>
      <c r="L62" s="93">
        <v>0.47393364928909953</v>
      </c>
      <c r="M62" s="115">
        <v>0</v>
      </c>
    </row>
    <row r="63" spans="1:14" x14ac:dyDescent="0.3">
      <c r="A63" s="43"/>
      <c r="B63" s="46"/>
      <c r="C63" s="4" t="s">
        <v>12</v>
      </c>
      <c r="D63" s="90">
        <v>0</v>
      </c>
      <c r="E63" s="91">
        <v>0</v>
      </c>
      <c r="F63" s="91">
        <v>0</v>
      </c>
      <c r="G63" s="91">
        <v>10.416666666666668</v>
      </c>
      <c r="H63" s="91">
        <v>39.130434782608695</v>
      </c>
      <c r="I63" s="91">
        <v>30.76923076923077</v>
      </c>
      <c r="J63" s="91">
        <v>23.809523809523807</v>
      </c>
      <c r="K63" s="92">
        <v>0</v>
      </c>
      <c r="L63" s="93">
        <v>21.800947867298579</v>
      </c>
      <c r="M63" s="115">
        <v>0</v>
      </c>
    </row>
    <row r="64" spans="1:14" x14ac:dyDescent="0.3">
      <c r="A64" s="43"/>
      <c r="B64" s="46"/>
      <c r="C64" s="4" t="s">
        <v>13</v>
      </c>
      <c r="D64" s="90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4.7619047619047619</v>
      </c>
      <c r="K64" s="92">
        <v>0</v>
      </c>
      <c r="L64" s="93">
        <v>0.47393364928909953</v>
      </c>
      <c r="M64" s="115">
        <v>0</v>
      </c>
    </row>
    <row r="65" spans="1:13" x14ac:dyDescent="0.3">
      <c r="A65" s="43"/>
      <c r="B65" s="46"/>
      <c r="C65" s="4" t="s">
        <v>30</v>
      </c>
      <c r="D65" s="90">
        <v>0</v>
      </c>
      <c r="E65" s="91">
        <v>0</v>
      </c>
      <c r="F65" s="91">
        <v>0</v>
      </c>
      <c r="G65" s="91">
        <v>0</v>
      </c>
      <c r="H65" s="91">
        <v>4.3478260869565215</v>
      </c>
      <c r="I65" s="91">
        <v>0</v>
      </c>
      <c r="J65" s="91">
        <v>0</v>
      </c>
      <c r="K65" s="92">
        <v>100</v>
      </c>
      <c r="L65" s="93">
        <v>1.8957345971563981</v>
      </c>
      <c r="M65" s="115">
        <v>0</v>
      </c>
    </row>
    <row r="66" spans="1:13" x14ac:dyDescent="0.3">
      <c r="A66" s="43"/>
      <c r="B66" s="5" t="s">
        <v>29</v>
      </c>
      <c r="C66" s="4" t="s">
        <v>5</v>
      </c>
      <c r="D66" s="90">
        <v>0</v>
      </c>
      <c r="E66" s="91">
        <v>0</v>
      </c>
      <c r="F66" s="91">
        <v>0</v>
      </c>
      <c r="G66" s="84">
        <v>1.0416666666666665</v>
      </c>
      <c r="H66" s="91">
        <v>1.4492753623188406</v>
      </c>
      <c r="I66" s="91">
        <v>0</v>
      </c>
      <c r="J66" s="91">
        <v>0</v>
      </c>
      <c r="K66" s="92">
        <v>0</v>
      </c>
      <c r="L66" s="93">
        <v>0.94786729857819907</v>
      </c>
      <c r="M66" s="116">
        <v>0.94786729857819907</v>
      </c>
    </row>
    <row r="67" spans="1:13" x14ac:dyDescent="0.3">
      <c r="A67" s="43"/>
      <c r="B67" s="46" t="s">
        <v>21</v>
      </c>
      <c r="C67" s="4" t="s">
        <v>8</v>
      </c>
      <c r="D67" s="90">
        <v>0</v>
      </c>
      <c r="E67" s="91">
        <v>0</v>
      </c>
      <c r="F67" s="91">
        <v>9.0909090909090917</v>
      </c>
      <c r="G67" s="91">
        <v>6.25</v>
      </c>
      <c r="H67" s="91">
        <v>2.8985507246376812</v>
      </c>
      <c r="I67" s="91">
        <v>0</v>
      </c>
      <c r="J67" s="91">
        <v>0</v>
      </c>
      <c r="K67" s="92">
        <v>0</v>
      </c>
      <c r="L67" s="93">
        <v>4.2654028436018958</v>
      </c>
      <c r="M67" s="115">
        <v>9.4786729857819907</v>
      </c>
    </row>
    <row r="68" spans="1:13" x14ac:dyDescent="0.3">
      <c r="A68" s="43"/>
      <c r="B68" s="46"/>
      <c r="C68" s="4" t="s">
        <v>7</v>
      </c>
      <c r="D68" s="90">
        <v>0</v>
      </c>
      <c r="E68" s="91">
        <v>0</v>
      </c>
      <c r="F68" s="91">
        <v>0</v>
      </c>
      <c r="G68" s="91">
        <v>0</v>
      </c>
      <c r="H68" s="91">
        <v>1.4492753623188406</v>
      </c>
      <c r="I68" s="91">
        <v>0</v>
      </c>
      <c r="J68" s="91">
        <v>4.7619047619047619</v>
      </c>
      <c r="K68" s="92">
        <v>0</v>
      </c>
      <c r="L68" s="93">
        <v>0.94786729857819907</v>
      </c>
      <c r="M68" s="115">
        <v>0</v>
      </c>
    </row>
    <row r="69" spans="1:13" x14ac:dyDescent="0.3">
      <c r="A69" s="43"/>
      <c r="B69" s="46"/>
      <c r="C69" s="4" t="s">
        <v>12</v>
      </c>
      <c r="D69" s="90">
        <v>0</v>
      </c>
      <c r="E69" s="91">
        <v>0</v>
      </c>
      <c r="F69" s="91">
        <v>0</v>
      </c>
      <c r="G69" s="91">
        <v>0</v>
      </c>
      <c r="H69" s="91">
        <v>8.695652173913043</v>
      </c>
      <c r="I69" s="91">
        <v>0</v>
      </c>
      <c r="J69" s="91">
        <v>0</v>
      </c>
      <c r="K69" s="92">
        <v>0</v>
      </c>
      <c r="L69" s="93">
        <v>2.8436018957345972</v>
      </c>
      <c r="M69" s="115">
        <v>0</v>
      </c>
    </row>
    <row r="70" spans="1:13" x14ac:dyDescent="0.3">
      <c r="A70" s="43"/>
      <c r="B70" s="46"/>
      <c r="C70" s="4" t="s">
        <v>30</v>
      </c>
      <c r="D70" s="90">
        <v>0</v>
      </c>
      <c r="E70" s="91">
        <v>0</v>
      </c>
      <c r="F70" s="91">
        <v>0</v>
      </c>
      <c r="G70" s="91">
        <v>0</v>
      </c>
      <c r="H70" s="91">
        <v>4.3478260869565215</v>
      </c>
      <c r="I70" s="91">
        <v>0</v>
      </c>
      <c r="J70" s="91">
        <v>0</v>
      </c>
      <c r="K70" s="92">
        <v>0</v>
      </c>
      <c r="L70" s="93">
        <v>1.4218009478672986</v>
      </c>
      <c r="M70" s="115">
        <v>0</v>
      </c>
    </row>
    <row r="71" spans="1:13" x14ac:dyDescent="0.3">
      <c r="A71" s="43"/>
      <c r="B71" s="5" t="s">
        <v>17</v>
      </c>
      <c r="C71" s="4" t="s">
        <v>9</v>
      </c>
      <c r="D71" s="90">
        <v>0</v>
      </c>
      <c r="E71" s="91">
        <v>0</v>
      </c>
      <c r="F71" s="91">
        <v>0</v>
      </c>
      <c r="G71" s="91">
        <v>4.1666666666666661</v>
      </c>
      <c r="H71" s="91">
        <v>10.144927536231885</v>
      </c>
      <c r="I71" s="91">
        <v>0</v>
      </c>
      <c r="J71" s="91">
        <v>0</v>
      </c>
      <c r="K71" s="92">
        <v>0</v>
      </c>
      <c r="L71" s="93">
        <v>5.2132701421800949</v>
      </c>
      <c r="M71" s="116">
        <v>5.2132701421800949</v>
      </c>
    </row>
    <row r="72" spans="1:13" x14ac:dyDescent="0.3">
      <c r="A72" s="43"/>
      <c r="B72" s="46" t="s">
        <v>15</v>
      </c>
      <c r="C72" s="4" t="s">
        <v>7</v>
      </c>
      <c r="D72" s="90">
        <v>0</v>
      </c>
      <c r="E72" s="91">
        <v>0</v>
      </c>
      <c r="F72" s="91">
        <v>27.27272727272727</v>
      </c>
      <c r="G72" s="91">
        <v>0</v>
      </c>
      <c r="H72" s="91">
        <v>0</v>
      </c>
      <c r="I72" s="91">
        <v>0</v>
      </c>
      <c r="J72" s="91">
        <v>0</v>
      </c>
      <c r="K72" s="92">
        <v>0</v>
      </c>
      <c r="L72" s="93">
        <v>1.4218009478672986</v>
      </c>
      <c r="M72" s="115">
        <v>2.8436018957345972</v>
      </c>
    </row>
    <row r="73" spans="1:13" x14ac:dyDescent="0.3">
      <c r="A73" s="43"/>
      <c r="B73" s="46"/>
      <c r="C73" s="4" t="s">
        <v>8</v>
      </c>
      <c r="D73" s="90">
        <v>0</v>
      </c>
      <c r="E73" s="91">
        <v>0</v>
      </c>
      <c r="F73" s="91">
        <v>0</v>
      </c>
      <c r="G73" s="84">
        <v>1.0416666666666665</v>
      </c>
      <c r="H73" s="91">
        <v>0</v>
      </c>
      <c r="I73" s="91">
        <v>0</v>
      </c>
      <c r="J73" s="91">
        <v>0</v>
      </c>
      <c r="K73" s="92">
        <v>0</v>
      </c>
      <c r="L73" s="93">
        <v>0.47393364928909953</v>
      </c>
      <c r="M73" s="115">
        <v>0</v>
      </c>
    </row>
    <row r="74" spans="1:13" x14ac:dyDescent="0.3">
      <c r="A74" s="43"/>
      <c r="B74" s="46"/>
      <c r="C74" s="4" t="s">
        <v>14</v>
      </c>
      <c r="D74" s="90">
        <v>0</v>
      </c>
      <c r="E74" s="91">
        <v>0</v>
      </c>
      <c r="F74" s="91">
        <v>0</v>
      </c>
      <c r="G74" s="84">
        <v>1.0416666666666665</v>
      </c>
      <c r="H74" s="91">
        <v>0</v>
      </c>
      <c r="I74" s="91">
        <v>0</v>
      </c>
      <c r="J74" s="91">
        <v>0</v>
      </c>
      <c r="K74" s="92">
        <v>0</v>
      </c>
      <c r="L74" s="93">
        <v>0.47393364928909953</v>
      </c>
      <c r="M74" s="115">
        <v>0</v>
      </c>
    </row>
    <row r="75" spans="1:13" x14ac:dyDescent="0.3">
      <c r="A75" s="43"/>
      <c r="B75" s="46"/>
      <c r="C75" s="4" t="s">
        <v>30</v>
      </c>
      <c r="D75" s="90">
        <v>0</v>
      </c>
      <c r="E75" s="91">
        <v>0</v>
      </c>
      <c r="F75" s="91">
        <v>0</v>
      </c>
      <c r="G75" s="91">
        <v>0</v>
      </c>
      <c r="H75" s="91">
        <v>1.4492753623188406</v>
      </c>
      <c r="I75" s="91">
        <v>0</v>
      </c>
      <c r="J75" s="91">
        <v>0</v>
      </c>
      <c r="K75" s="92">
        <v>0</v>
      </c>
      <c r="L75" s="93">
        <v>0.47393364928909953</v>
      </c>
      <c r="M75" s="115">
        <v>0</v>
      </c>
    </row>
    <row r="76" spans="1:13" x14ac:dyDescent="0.3">
      <c r="A76" s="43"/>
      <c r="B76" s="46" t="s">
        <v>22</v>
      </c>
      <c r="C76" s="4" t="s">
        <v>8</v>
      </c>
      <c r="D76" s="90">
        <v>0</v>
      </c>
      <c r="E76" s="91">
        <v>0</v>
      </c>
      <c r="F76" s="91">
        <v>18.181818181818183</v>
      </c>
      <c r="G76" s="91">
        <v>11.458333333333332</v>
      </c>
      <c r="H76" s="91">
        <v>1.4492753623188406</v>
      </c>
      <c r="I76" s="91">
        <v>7.6923076923076925</v>
      </c>
      <c r="J76" s="91">
        <v>4.7619047619047619</v>
      </c>
      <c r="K76" s="92">
        <v>0</v>
      </c>
      <c r="L76" s="93">
        <v>7.5829383886255926</v>
      </c>
      <c r="M76" s="115">
        <v>12.322274881516588</v>
      </c>
    </row>
    <row r="77" spans="1:13" x14ac:dyDescent="0.3">
      <c r="A77" s="43"/>
      <c r="B77" s="46"/>
      <c r="C77" s="4" t="s">
        <v>7</v>
      </c>
      <c r="D77" s="90">
        <v>0</v>
      </c>
      <c r="E77" s="91">
        <v>0</v>
      </c>
      <c r="F77" s="91">
        <v>0</v>
      </c>
      <c r="G77" s="84">
        <v>1.0416666666666665</v>
      </c>
      <c r="H77" s="91">
        <v>1.4492753623188406</v>
      </c>
      <c r="I77" s="91">
        <v>0</v>
      </c>
      <c r="J77" s="91">
        <v>0</v>
      </c>
      <c r="K77" s="92">
        <v>0</v>
      </c>
      <c r="L77" s="93">
        <v>0.94786729857819907</v>
      </c>
      <c r="M77" s="115">
        <v>0</v>
      </c>
    </row>
    <row r="78" spans="1:13" x14ac:dyDescent="0.3">
      <c r="A78" s="43"/>
      <c r="B78" s="46"/>
      <c r="C78" s="4" t="s">
        <v>14</v>
      </c>
      <c r="D78" s="90">
        <v>0</v>
      </c>
      <c r="E78" s="91">
        <v>0</v>
      </c>
      <c r="F78" s="91">
        <v>9.0909090909090917</v>
      </c>
      <c r="G78" s="91">
        <v>0</v>
      </c>
      <c r="H78" s="91">
        <v>0</v>
      </c>
      <c r="I78" s="91">
        <v>0</v>
      </c>
      <c r="J78" s="91">
        <v>0</v>
      </c>
      <c r="K78" s="92">
        <v>0</v>
      </c>
      <c r="L78" s="93">
        <v>0.47393364928909953</v>
      </c>
      <c r="M78" s="115">
        <v>0</v>
      </c>
    </row>
    <row r="79" spans="1:13" x14ac:dyDescent="0.3">
      <c r="A79" s="43"/>
      <c r="B79" s="46"/>
      <c r="C79" s="4" t="s">
        <v>12</v>
      </c>
      <c r="D79" s="90">
        <v>0</v>
      </c>
      <c r="E79" s="91">
        <v>0</v>
      </c>
      <c r="F79" s="91">
        <v>0</v>
      </c>
      <c r="G79" s="84">
        <v>1.0416666666666665</v>
      </c>
      <c r="H79" s="91">
        <v>4.3478260869565215</v>
      </c>
      <c r="I79" s="91">
        <v>7.6923076923076925</v>
      </c>
      <c r="J79" s="91">
        <v>0</v>
      </c>
      <c r="K79" s="92">
        <v>0</v>
      </c>
      <c r="L79" s="93">
        <v>2.3696682464454977</v>
      </c>
      <c r="M79" s="115">
        <v>0</v>
      </c>
    </row>
    <row r="80" spans="1:13" x14ac:dyDescent="0.3">
      <c r="A80" s="43"/>
      <c r="B80" s="46"/>
      <c r="C80" s="4" t="s">
        <v>13</v>
      </c>
      <c r="D80" s="90">
        <v>0</v>
      </c>
      <c r="E80" s="91">
        <v>0</v>
      </c>
      <c r="F80" s="91">
        <v>0</v>
      </c>
      <c r="G80" s="91">
        <v>0</v>
      </c>
      <c r="H80" s="91">
        <v>0</v>
      </c>
      <c r="I80" s="91">
        <v>0</v>
      </c>
      <c r="J80" s="91">
        <v>9.5238095238095237</v>
      </c>
      <c r="K80" s="92">
        <v>0</v>
      </c>
      <c r="L80" s="93">
        <v>0.94786729857819907</v>
      </c>
      <c r="M80" s="115">
        <v>0</v>
      </c>
    </row>
    <row r="81" spans="1:13" ht="15" thickBot="1" x14ac:dyDescent="0.35">
      <c r="A81" s="30"/>
      <c r="B81" s="20" t="s">
        <v>23</v>
      </c>
      <c r="C81" s="21" t="s">
        <v>7</v>
      </c>
      <c r="D81" s="102">
        <v>0</v>
      </c>
      <c r="E81" s="103">
        <v>0</v>
      </c>
      <c r="F81" s="103">
        <v>0</v>
      </c>
      <c r="G81" s="103">
        <v>0</v>
      </c>
      <c r="H81" s="103">
        <v>1.4492753623188406</v>
      </c>
      <c r="I81" s="103">
        <v>0</v>
      </c>
      <c r="J81" s="103">
        <v>0</v>
      </c>
      <c r="K81" s="104">
        <v>0</v>
      </c>
      <c r="L81" s="105">
        <v>0.47393364928909953</v>
      </c>
      <c r="M81" s="119">
        <v>0.47393364928909953</v>
      </c>
    </row>
    <row r="82" spans="1:13" x14ac:dyDescent="0.3">
      <c r="M82" s="120"/>
    </row>
  </sheetData>
  <mergeCells count="46">
    <mergeCell ref="B76:B80"/>
    <mergeCell ref="A45:A55"/>
    <mergeCell ref="B53:B54"/>
    <mergeCell ref="A56:A81"/>
    <mergeCell ref="B58:B65"/>
    <mergeCell ref="B67:B70"/>
    <mergeCell ref="B72:B75"/>
    <mergeCell ref="B45:B47"/>
    <mergeCell ref="B48:B51"/>
    <mergeCell ref="A3:A13"/>
    <mergeCell ref="A15:A40"/>
    <mergeCell ref="B3:B5"/>
    <mergeCell ref="B31:B34"/>
    <mergeCell ref="B35:B39"/>
    <mergeCell ref="B11:B12"/>
    <mergeCell ref="B6:B9"/>
    <mergeCell ref="B17:B24"/>
    <mergeCell ref="B26:B29"/>
    <mergeCell ref="A14:B14"/>
    <mergeCell ref="A1:A2"/>
    <mergeCell ref="B1:B2"/>
    <mergeCell ref="C1:C2"/>
    <mergeCell ref="L1:L2"/>
    <mergeCell ref="D1:K1"/>
    <mergeCell ref="M3:M5"/>
    <mergeCell ref="M6:M9"/>
    <mergeCell ref="M11:M12"/>
    <mergeCell ref="M1:M2"/>
    <mergeCell ref="M17:M24"/>
    <mergeCell ref="M76:M80"/>
    <mergeCell ref="M26:M29"/>
    <mergeCell ref="M31:M34"/>
    <mergeCell ref="M35:M39"/>
    <mergeCell ref="M43:M44"/>
    <mergeCell ref="M45:M47"/>
    <mergeCell ref="M48:M51"/>
    <mergeCell ref="A41:B41"/>
    <mergeCell ref="M53:M54"/>
    <mergeCell ref="M58:M65"/>
    <mergeCell ref="M67:M70"/>
    <mergeCell ref="M72:M75"/>
    <mergeCell ref="L43:L44"/>
    <mergeCell ref="D43:K43"/>
    <mergeCell ref="A43:A44"/>
    <mergeCell ref="B43:B44"/>
    <mergeCell ref="C43:C4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Thiériot</dc:creator>
  <cp:lastModifiedBy>Administrateur</cp:lastModifiedBy>
  <cp:lastPrinted>2020-01-28T12:56:49Z</cp:lastPrinted>
  <dcterms:created xsi:type="dcterms:W3CDTF">2020-01-27T18:24:15Z</dcterms:created>
  <dcterms:modified xsi:type="dcterms:W3CDTF">2024-05-23T16:14:20Z</dcterms:modified>
</cp:coreProperties>
</file>